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JOÃO PESSOA\SPA\"/>
    </mc:Choice>
  </mc:AlternateContent>
  <xr:revisionPtr revIDLastSave="0" documentId="13_ncr:1_{F61E21C0-6B4B-4FD8-AED4-15595FC2DF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D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lUvjAWEgeTKuxMPvfxYEHK9dFrkiAfdLzO/oIRFxRg="/>
    </ext>
  </extLst>
</workbook>
</file>

<file path=xl/calcChain.xml><?xml version="1.0" encoding="utf-8"?>
<calcChain xmlns="http://schemas.openxmlformats.org/spreadsheetml/2006/main">
  <c r="B51" i="1" l="1"/>
  <c r="D44" i="1"/>
  <c r="F43" i="1"/>
  <c r="G43" i="1" s="1"/>
  <c r="G42" i="1"/>
  <c r="F41" i="1"/>
  <c r="G41" i="1" s="1"/>
  <c r="F40" i="1"/>
  <c r="G40" i="1" s="1"/>
  <c r="F39" i="1"/>
  <c r="G39" i="1" s="1"/>
  <c r="B33" i="1"/>
  <c r="D26" i="1"/>
  <c r="F25" i="1"/>
  <c r="G25" i="1" s="1"/>
  <c r="G24" i="1"/>
  <c r="G23" i="1"/>
  <c r="F23" i="1"/>
  <c r="F22" i="1"/>
  <c r="G22" i="1" s="1"/>
  <c r="F21" i="1"/>
  <c r="G21" i="1" s="1"/>
  <c r="B16" i="1"/>
  <c r="D9" i="1"/>
  <c r="F8" i="1"/>
  <c r="G8" i="1" s="1"/>
  <c r="G7" i="1"/>
  <c r="F7" i="1"/>
  <c r="F6" i="1"/>
  <c r="G6" i="1" s="1"/>
  <c r="F5" i="1"/>
  <c r="G5" i="1" s="1"/>
  <c r="F4" i="1"/>
  <c r="G4" i="1" s="1"/>
  <c r="G44" i="1" l="1"/>
  <c r="G46" i="1" s="1"/>
  <c r="G26" i="1"/>
  <c r="G28" i="1" s="1"/>
  <c r="G9" i="1"/>
  <c r="G11" i="1" s="1"/>
</calcChain>
</file>

<file path=xl/sharedStrings.xml><?xml version="1.0" encoding="utf-8"?>
<sst xmlns="http://schemas.openxmlformats.org/spreadsheetml/2006/main" count="94" uniqueCount="34">
  <si>
    <t>COTA PRATA</t>
  </si>
  <si>
    <t>PERÍODO: 30 DIAS</t>
  </si>
  <si>
    <t>PROJETO</t>
  </si>
  <si>
    <t>HORÁRIO</t>
  </si>
  <si>
    <t xml:space="preserve">ESQUEMA COMERCIAL
</t>
  </si>
  <si>
    <t>INSERÇÕES
PERÍODO</t>
  </si>
  <si>
    <t>CONVERSÃO</t>
  </si>
  <si>
    <t xml:space="preserve">R$
UNITÁRIO </t>
  </si>
  <si>
    <t>R$TOTAL</t>
  </si>
  <si>
    <t>COTA PRATA SPA 2025</t>
  </si>
  <si>
    <t>rotativo</t>
  </si>
  <si>
    <t>citação do nome do cliente em VT’s de 30" chamando o evento;</t>
  </si>
  <si>
    <t>assinatura em spots da 98 FM</t>
  </si>
  <si>
    <t>citação em matéria no portal correio</t>
  </si>
  <si>
    <t>determinado</t>
  </si>
  <si>
    <t>ingressos setor diamante</t>
  </si>
  <si>
    <t>1 assinatura em postagem no Instagram do Sistema Correio;</t>
  </si>
  <si>
    <t>TOTAL GERAL</t>
  </si>
  <si>
    <t xml:space="preserve"> </t>
  </si>
  <si>
    <t>Tabela de Preços</t>
  </si>
  <si>
    <t>Desconto (%):</t>
  </si>
  <si>
    <t>Rotativo 30"</t>
  </si>
  <si>
    <t>Matéria no Portal Correio</t>
  </si>
  <si>
    <t>Ingresso Diamante</t>
  </si>
  <si>
    <t>Spot 30"</t>
  </si>
  <si>
    <t>Stories:</t>
  </si>
  <si>
    <t>COTA OURO</t>
  </si>
  <si>
    <t>COTA OURO SPA 2025</t>
  </si>
  <si>
    <t>Citação como PDV em VT’s de 30" chamando o evento;</t>
  </si>
  <si>
    <t>COTA DIAMANTE</t>
  </si>
  <si>
    <t>COTA DIAMANTE SPA 2025</t>
  </si>
  <si>
    <t>Vinheta caracterizada de OFERECIMENTO em VT’s de 30" chamando o evento;</t>
  </si>
  <si>
    <t>Vinheta caracterizada de OFERECIMENTO em SPOT'S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</si>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</sst>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#,##0.00&quot; &quot;;&quot; (&quot;#,##0.00&quot;)&quot;;&quot; -&quot;00&quot; &quot;;&quot; &quot;@&quot; &quot;"/>
    <numFmt numFmtId="165" formatCode="#,##0.000"/>
    <numFmt numFmtId="166" formatCode="_-* #,##0.00_-;\-* #,##0.00_-;_-* &quot;-&quot;??_-;_-@"/>
    <numFmt numFmtId="167" formatCode="[$R$-416]&quot; &quot;#,##0.00;[Red]&quot;-&quot;[$R$-416]&quot; &quot;#,##0.00"/>
  </numFmts>
  <fonts count="12" x14ac:knownFonts="1">
    <font>
      <sz val="11"/>
      <color theme="1"/>
      <name val="Calibri"/>
      <scheme val="minor"/>
    </font>
    <font>
      <b/>
      <sz val="9"/>
      <color rgb="FFFFFFFF"/>
      <name val="Calibri"/>
    </font>
    <font>
      <sz val="11"/>
      <name val="Calibri"/>
    </font>
    <font>
      <b/>
      <sz val="9"/>
      <color rgb="FF002060"/>
      <name val="Calibri"/>
    </font>
    <font>
      <b/>
      <sz val="9"/>
      <color rgb="FF000000"/>
      <name val="Calibri"/>
    </font>
    <font>
      <sz val="9"/>
      <color rgb="FF000000"/>
      <name val="Calibri"/>
    </font>
    <font>
      <sz val="9"/>
      <color rgb="FF000000"/>
      <name val="Arial"/>
    </font>
    <font>
      <sz val="9"/>
      <color theme="1"/>
      <name val="Calibri"/>
    </font>
    <font>
      <b/>
      <sz val="9"/>
      <color theme="1"/>
      <name val="Calibri"/>
    </font>
    <font>
      <b/>
      <sz val="9"/>
      <color rgb="FF000000"/>
      <name val="Arial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D2D87"/>
        <bgColor rgb="FF2D2D87"/>
      </patternFill>
    </fill>
    <fill>
      <patternFill patternType="solid">
        <fgColor rgb="FF666699"/>
        <bgColor rgb="FF666699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165" fontId="5" fillId="4" borderId="6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>
      <alignment vertical="center"/>
    </xf>
    <xf numFmtId="0" fontId="4" fillId="5" borderId="9" xfId="0" applyFont="1" applyFill="1" applyBorder="1"/>
    <xf numFmtId="0" fontId="4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left"/>
    </xf>
    <xf numFmtId="3" fontId="4" fillId="5" borderId="9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5" borderId="9" xfId="0" applyFont="1" applyFill="1" applyBorder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9" fontId="7" fillId="0" borderId="0" xfId="0" applyNumberFormat="1" applyFont="1" applyAlignment="1">
      <alignment vertical="center"/>
    </xf>
    <xf numFmtId="166" fontId="8" fillId="0" borderId="0" xfId="0" applyNumberFormat="1" applyFont="1" applyAlignment="1">
      <alignment horizontal="right" vertical="center"/>
    </xf>
    <xf numFmtId="167" fontId="6" fillId="5" borderId="9" xfId="0" applyNumberFormat="1" applyFont="1" applyFill="1" applyBorder="1"/>
    <xf numFmtId="0" fontId="9" fillId="0" borderId="0" xfId="0" applyFont="1"/>
    <xf numFmtId="0" fontId="4" fillId="6" borderId="9" xfId="0" applyFont="1" applyFill="1" applyBorder="1"/>
    <xf numFmtId="0" fontId="5" fillId="6" borderId="9" xfId="0" applyFont="1" applyFill="1" applyBorder="1"/>
    <xf numFmtId="167" fontId="6" fillId="6" borderId="9" xfId="0" applyNumberFormat="1" applyFont="1" applyFill="1" applyBorder="1"/>
    <xf numFmtId="164" fontId="4" fillId="4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1"/>
  <sheetViews>
    <sheetView tabSelected="1" workbookViewId="0">
      <selection activeCell="A2" sqref="A2:G2"/>
    </sheetView>
  </sheetViews>
  <sheetFormatPr defaultColWidth="14.44140625" defaultRowHeight="15" customHeight="1" x14ac:dyDescent="0.3"/>
  <cols>
    <col min="1" max="1" width="19.44140625" customWidth="1"/>
    <col min="2" max="2" width="9.6640625" customWidth="1"/>
    <col min="3" max="3" width="54.6640625" customWidth="1"/>
    <col min="4" max="4" width="11.33203125" customWidth="1"/>
    <col min="5" max="5" width="9.44140625" customWidth="1"/>
    <col min="6" max="6" width="8" customWidth="1"/>
    <col min="7" max="7" width="9.88671875" customWidth="1"/>
    <col min="8" max="26" width="8.6640625" customWidth="1"/>
  </cols>
  <sheetData>
    <row r="1" spans="1:7" ht="14.25" customHeight="1" x14ac:dyDescent="0.3">
      <c r="A1" s="32" t="s">
        <v>0</v>
      </c>
      <c r="B1" s="33"/>
      <c r="C1" s="33"/>
      <c r="D1" s="33"/>
      <c r="E1" s="33"/>
      <c r="F1" s="33"/>
      <c r="G1" s="34"/>
    </row>
    <row r="2" spans="1:7" ht="14.25" customHeight="1" x14ac:dyDescent="0.3">
      <c r="A2" s="35" t="s">
        <v>1</v>
      </c>
      <c r="B2" s="36"/>
      <c r="C2" s="36"/>
      <c r="D2" s="36"/>
      <c r="E2" s="36"/>
      <c r="F2" s="36"/>
      <c r="G2" s="36"/>
    </row>
    <row r="3" spans="1:7" ht="14.25" customHeight="1" x14ac:dyDescent="0.3">
      <c r="A3" s="1" t="s">
        <v>2</v>
      </c>
      <c r="B3" s="1" t="s">
        <v>3</v>
      </c>
      <c r="C3" s="2" t="s">
        <v>4</v>
      </c>
      <c r="D3" s="3" t="s">
        <v>5</v>
      </c>
      <c r="E3" s="4" t="s">
        <v>6</v>
      </c>
      <c r="F3" s="5" t="s">
        <v>7</v>
      </c>
      <c r="G3" s="4" t="s">
        <v>8</v>
      </c>
    </row>
    <row r="4" spans="1:7" ht="14.25" customHeight="1" x14ac:dyDescent="0.3">
      <c r="A4" s="29" t="s">
        <v>9</v>
      </c>
      <c r="B4" s="6" t="s">
        <v>10</v>
      </c>
      <c r="C4" s="7" t="s">
        <v>11</v>
      </c>
      <c r="D4" s="6">
        <v>40</v>
      </c>
      <c r="E4" s="8">
        <v>0.25</v>
      </c>
      <c r="F4" s="9">
        <f>B12</f>
        <v>4616.3999999999996</v>
      </c>
      <c r="G4" s="10">
        <f t="shared" ref="G4:G8" si="0">F4*E4*D4</f>
        <v>46164</v>
      </c>
    </row>
    <row r="5" spans="1:7" ht="14.25" customHeight="1" x14ac:dyDescent="0.3">
      <c r="A5" s="30"/>
      <c r="B5" s="6" t="s">
        <v>10</v>
      </c>
      <c r="C5" s="7" t="s">
        <v>12</v>
      </c>
      <c r="D5" s="6">
        <v>120</v>
      </c>
      <c r="E5" s="8">
        <v>0.25</v>
      </c>
      <c r="F5" s="9">
        <f>B15</f>
        <v>148</v>
      </c>
      <c r="G5" s="10">
        <f t="shared" si="0"/>
        <v>4440</v>
      </c>
    </row>
    <row r="6" spans="1:7" ht="14.25" customHeight="1" x14ac:dyDescent="0.3">
      <c r="A6" s="30"/>
      <c r="B6" s="6" t="s">
        <v>10</v>
      </c>
      <c r="C6" s="7" t="s">
        <v>13</v>
      </c>
      <c r="D6" s="6">
        <v>1</v>
      </c>
      <c r="E6" s="8">
        <v>0.375</v>
      </c>
      <c r="F6" s="9">
        <f t="shared" ref="F6:F7" si="1">B13</f>
        <v>2000</v>
      </c>
      <c r="G6" s="10">
        <f t="shared" si="0"/>
        <v>750</v>
      </c>
    </row>
    <row r="7" spans="1:7" ht="14.25" customHeight="1" x14ac:dyDescent="0.3">
      <c r="A7" s="30"/>
      <c r="B7" s="6" t="s">
        <v>14</v>
      </c>
      <c r="C7" s="7" t="s">
        <v>15</v>
      </c>
      <c r="D7" s="6">
        <v>5</v>
      </c>
      <c r="E7" s="8">
        <v>1</v>
      </c>
      <c r="F7" s="9">
        <f t="shared" si="1"/>
        <v>300</v>
      </c>
      <c r="G7" s="10">
        <f t="shared" si="0"/>
        <v>1500</v>
      </c>
    </row>
    <row r="8" spans="1:7" ht="14.25" customHeight="1" x14ac:dyDescent="0.3">
      <c r="A8" s="31"/>
      <c r="B8" s="6" t="s">
        <v>10</v>
      </c>
      <c r="C8" s="11" t="s">
        <v>16</v>
      </c>
      <c r="D8" s="6">
        <v>1</v>
      </c>
      <c r="E8" s="8">
        <v>1</v>
      </c>
      <c r="F8" s="9">
        <f>B16</f>
        <v>769.4</v>
      </c>
      <c r="G8" s="10">
        <f t="shared" si="0"/>
        <v>769.4</v>
      </c>
    </row>
    <row r="9" spans="1:7" ht="14.25" customHeight="1" x14ac:dyDescent="0.3">
      <c r="A9" s="12" t="s">
        <v>17</v>
      </c>
      <c r="B9" s="13"/>
      <c r="C9" s="14" t="s">
        <v>18</v>
      </c>
      <c r="D9" s="15">
        <f>SUM(D4:D8)</f>
        <v>167</v>
      </c>
      <c r="E9" s="15" t="s">
        <v>18</v>
      </c>
      <c r="F9" s="13" t="s">
        <v>18</v>
      </c>
      <c r="G9" s="16">
        <f>SUM(G4:G8)</f>
        <v>53623.4</v>
      </c>
    </row>
    <row r="10" spans="1:7" ht="14.25" customHeight="1" x14ac:dyDescent="0.3">
      <c r="A10" s="17"/>
      <c r="B10" s="17"/>
      <c r="C10" s="18"/>
      <c r="D10" s="17"/>
      <c r="E10" s="18"/>
      <c r="F10" s="18"/>
      <c r="G10" s="18"/>
    </row>
    <row r="11" spans="1:7" ht="14.25" customHeight="1" x14ac:dyDescent="0.3">
      <c r="A11" s="12" t="s">
        <v>19</v>
      </c>
      <c r="B11" s="19"/>
      <c r="C11" s="17"/>
      <c r="D11" s="20" t="s">
        <v>20</v>
      </c>
      <c r="E11" s="21">
        <v>85</v>
      </c>
      <c r="F11" s="22"/>
      <c r="G11" s="23">
        <f>G9-(G9/100*E11)</f>
        <v>8043.5099999999948</v>
      </c>
    </row>
    <row r="12" spans="1:7" ht="14.25" customHeight="1" x14ac:dyDescent="0.3">
      <c r="A12" s="19" t="s">
        <v>21</v>
      </c>
      <c r="B12" s="24">
        <v>4616.3999999999996</v>
      </c>
      <c r="C12" s="18"/>
      <c r="D12" s="18"/>
      <c r="E12" s="18"/>
      <c r="F12" s="18"/>
      <c r="G12" s="18"/>
    </row>
    <row r="13" spans="1:7" ht="14.25" customHeight="1" x14ac:dyDescent="0.3">
      <c r="A13" s="19" t="s">
        <v>22</v>
      </c>
      <c r="B13" s="24">
        <v>2000</v>
      </c>
      <c r="C13" s="18"/>
      <c r="D13" s="18"/>
      <c r="E13" s="18"/>
      <c r="F13" s="18"/>
      <c r="G13" s="18"/>
    </row>
    <row r="14" spans="1:7" ht="14.25" customHeight="1" x14ac:dyDescent="0.3">
      <c r="A14" s="19" t="s">
        <v>23</v>
      </c>
      <c r="B14" s="24">
        <v>300</v>
      </c>
      <c r="C14" s="18"/>
      <c r="D14" s="18"/>
      <c r="E14" s="18"/>
      <c r="F14" s="18"/>
      <c r="G14" s="18"/>
    </row>
    <row r="15" spans="1:7" ht="14.25" customHeight="1" x14ac:dyDescent="0.3">
      <c r="A15" s="19" t="s">
        <v>24</v>
      </c>
      <c r="B15" s="24">
        <v>148</v>
      </c>
      <c r="C15" s="18"/>
      <c r="D15" s="18"/>
      <c r="E15" s="18"/>
      <c r="F15" s="18"/>
      <c r="G15" s="18"/>
    </row>
    <row r="16" spans="1:7" ht="14.25" customHeight="1" x14ac:dyDescent="0.3">
      <c r="A16" s="19" t="s">
        <v>25</v>
      </c>
      <c r="B16" s="24">
        <f>B12/6</f>
        <v>769.4</v>
      </c>
      <c r="C16" s="18"/>
      <c r="D16" s="18"/>
      <c r="E16" s="18"/>
      <c r="F16" s="18"/>
      <c r="G16" s="18"/>
    </row>
    <row r="17" spans="1:10" ht="14.25" customHeight="1" x14ac:dyDescent="0.3">
      <c r="A17" s="18"/>
      <c r="B17" s="18"/>
      <c r="C17" s="25"/>
      <c r="D17" s="18"/>
      <c r="E17" s="18"/>
      <c r="F17" s="18"/>
      <c r="G17" s="18"/>
    </row>
    <row r="18" spans="1:10" ht="14.25" customHeight="1" x14ac:dyDescent="0.3">
      <c r="A18" s="32" t="s">
        <v>26</v>
      </c>
      <c r="B18" s="33"/>
      <c r="C18" s="33"/>
      <c r="D18" s="33"/>
      <c r="E18" s="33"/>
      <c r="F18" s="33"/>
      <c r="G18" s="34"/>
    </row>
    <row r="19" spans="1:10" ht="14.25" customHeight="1" x14ac:dyDescent="0.3">
      <c r="A19" s="35" t="s">
        <v>1</v>
      </c>
      <c r="B19" s="36"/>
      <c r="C19" s="36"/>
      <c r="D19" s="36"/>
      <c r="E19" s="36"/>
      <c r="F19" s="36"/>
      <c r="G19" s="36"/>
    </row>
    <row r="20" spans="1:10" ht="14.25" customHeight="1" x14ac:dyDescent="0.3">
      <c r="A20" s="1" t="s">
        <v>2</v>
      </c>
      <c r="B20" s="1" t="s">
        <v>3</v>
      </c>
      <c r="C20" s="2" t="s">
        <v>4</v>
      </c>
      <c r="D20" s="3" t="s">
        <v>5</v>
      </c>
      <c r="E20" s="4" t="s">
        <v>6</v>
      </c>
      <c r="F20" s="5" t="s">
        <v>7</v>
      </c>
      <c r="G20" s="4" t="s">
        <v>8</v>
      </c>
    </row>
    <row r="21" spans="1:10" ht="14.25" customHeight="1" x14ac:dyDescent="0.3">
      <c r="A21" s="29" t="s">
        <v>27</v>
      </c>
      <c r="B21" s="6" t="s">
        <v>10</v>
      </c>
      <c r="C21" s="7" t="s">
        <v>28</v>
      </c>
      <c r="D21" s="6">
        <v>40</v>
      </c>
      <c r="E21" s="8">
        <v>0.25</v>
      </c>
      <c r="F21" s="9">
        <f t="shared" ref="F21:F22" si="2">B29</f>
        <v>4616.3999999999996</v>
      </c>
      <c r="G21" s="10">
        <f t="shared" ref="G21:G25" si="3">F21*E21*D21</f>
        <v>46164</v>
      </c>
    </row>
    <row r="22" spans="1:10" ht="14.25" customHeight="1" x14ac:dyDescent="0.3">
      <c r="A22" s="30"/>
      <c r="B22" s="6" t="s">
        <v>10</v>
      </c>
      <c r="C22" s="7" t="s">
        <v>12</v>
      </c>
      <c r="D22" s="6">
        <v>120</v>
      </c>
      <c r="E22" s="8">
        <v>0.25</v>
      </c>
      <c r="F22" s="9">
        <f t="shared" si="2"/>
        <v>2000</v>
      </c>
      <c r="G22" s="10">
        <f t="shared" si="3"/>
        <v>60000</v>
      </c>
    </row>
    <row r="23" spans="1:10" ht="14.25" customHeight="1" x14ac:dyDescent="0.3">
      <c r="A23" s="30"/>
      <c r="B23" s="6" t="s">
        <v>10</v>
      </c>
      <c r="C23" s="7" t="s">
        <v>13</v>
      </c>
      <c r="D23" s="6">
        <v>2</v>
      </c>
      <c r="E23" s="8">
        <v>0.375</v>
      </c>
      <c r="F23" s="9">
        <f>2000</f>
        <v>2000</v>
      </c>
      <c r="G23" s="10">
        <f t="shared" si="3"/>
        <v>1500</v>
      </c>
    </row>
    <row r="24" spans="1:10" ht="14.25" customHeight="1" x14ac:dyDescent="0.3">
      <c r="A24" s="30"/>
      <c r="B24" s="6" t="s">
        <v>14</v>
      </c>
      <c r="C24" s="7" t="s">
        <v>15</v>
      </c>
      <c r="D24" s="6">
        <v>10</v>
      </c>
      <c r="E24" s="8">
        <v>1</v>
      </c>
      <c r="F24" s="9">
        <v>300</v>
      </c>
      <c r="G24" s="10">
        <f t="shared" si="3"/>
        <v>3000</v>
      </c>
    </row>
    <row r="25" spans="1:10" ht="14.25" customHeight="1" x14ac:dyDescent="0.3">
      <c r="A25" s="31"/>
      <c r="B25" s="6" t="s">
        <v>10</v>
      </c>
      <c r="C25" s="11" t="s">
        <v>16</v>
      </c>
      <c r="D25" s="6">
        <v>3</v>
      </c>
      <c r="E25" s="8">
        <v>1</v>
      </c>
      <c r="F25" s="9">
        <f>B30</f>
        <v>2000</v>
      </c>
      <c r="G25" s="10">
        <f t="shared" si="3"/>
        <v>6000</v>
      </c>
    </row>
    <row r="26" spans="1:10" ht="14.25" customHeight="1" x14ac:dyDescent="0.3">
      <c r="A26" s="12" t="s">
        <v>17</v>
      </c>
      <c r="B26" s="13"/>
      <c r="C26" s="14" t="s">
        <v>18</v>
      </c>
      <c r="D26" s="15">
        <f>SUM(D21:D25)</f>
        <v>175</v>
      </c>
      <c r="E26" s="15" t="s">
        <v>18</v>
      </c>
      <c r="F26" s="13" t="s">
        <v>18</v>
      </c>
      <c r="G26" s="16">
        <f>SUM(G21:G25)</f>
        <v>116664</v>
      </c>
    </row>
    <row r="27" spans="1:10" ht="14.25" customHeight="1" x14ac:dyDescent="0.3">
      <c r="A27" s="17"/>
      <c r="B27" s="17"/>
      <c r="C27" s="18"/>
      <c r="D27" s="17"/>
      <c r="E27" s="18"/>
      <c r="F27" s="18"/>
      <c r="G27" s="18"/>
    </row>
    <row r="28" spans="1:10" ht="14.25" customHeight="1" x14ac:dyDescent="0.3">
      <c r="A28" s="12" t="s">
        <v>19</v>
      </c>
      <c r="B28" s="19"/>
      <c r="C28" s="17"/>
      <c r="D28" s="20" t="s">
        <v>20</v>
      </c>
      <c r="E28" s="21">
        <v>87</v>
      </c>
      <c r="F28" s="22"/>
      <c r="G28" s="23">
        <f>G26-(G26/100*E28)</f>
        <v>15166.319999999992</v>
      </c>
    </row>
    <row r="29" spans="1:10" ht="14.25" customHeight="1" x14ac:dyDescent="0.3">
      <c r="A29" s="19" t="s">
        <v>21</v>
      </c>
      <c r="B29" s="24">
        <v>4616.3999999999996</v>
      </c>
      <c r="C29" s="18"/>
      <c r="D29" s="18"/>
      <c r="E29" s="18"/>
      <c r="F29" s="18"/>
      <c r="G29" s="18"/>
      <c r="I29" s="26"/>
      <c r="J29" s="27"/>
    </row>
    <row r="30" spans="1:10" ht="14.25" customHeight="1" x14ac:dyDescent="0.3">
      <c r="A30" s="19" t="s">
        <v>22</v>
      </c>
      <c r="B30" s="24">
        <v>2000</v>
      </c>
      <c r="C30" s="18"/>
      <c r="D30" s="18"/>
      <c r="E30" s="18"/>
      <c r="F30" s="18"/>
      <c r="G30" s="18"/>
      <c r="I30" s="27"/>
      <c r="J30" s="28"/>
    </row>
    <row r="31" spans="1:10" ht="14.25" customHeight="1" x14ac:dyDescent="0.3">
      <c r="A31" s="19" t="s">
        <v>23</v>
      </c>
      <c r="B31" s="24">
        <v>300</v>
      </c>
      <c r="C31" s="18"/>
      <c r="D31" s="18"/>
      <c r="E31" s="18"/>
      <c r="F31" s="18"/>
      <c r="G31" s="18"/>
      <c r="I31" s="27"/>
      <c r="J31" s="28"/>
    </row>
    <row r="32" spans="1:10" ht="14.25" customHeight="1" x14ac:dyDescent="0.3">
      <c r="A32" s="19" t="s">
        <v>24</v>
      </c>
      <c r="B32" s="24">
        <v>148</v>
      </c>
      <c r="C32" s="18"/>
      <c r="D32" s="18"/>
      <c r="E32" s="18"/>
      <c r="F32" s="18"/>
      <c r="G32" s="18"/>
      <c r="I32" s="27"/>
      <c r="J32" s="28"/>
    </row>
    <row r="33" spans="1:10" ht="14.25" customHeight="1" x14ac:dyDescent="0.3">
      <c r="A33" s="19" t="s">
        <v>25</v>
      </c>
      <c r="B33" s="24">
        <f>B29/6</f>
        <v>769.4</v>
      </c>
      <c r="C33" s="18"/>
      <c r="D33" s="18"/>
      <c r="E33" s="18"/>
      <c r="F33" s="18"/>
      <c r="G33" s="18"/>
      <c r="I33" s="27"/>
      <c r="J33" s="28"/>
    </row>
    <row r="34" spans="1:10" ht="14.25" customHeight="1" x14ac:dyDescent="0.3">
      <c r="I34" s="27"/>
      <c r="J34" s="28"/>
    </row>
    <row r="35" spans="1:10" ht="14.25" customHeight="1" x14ac:dyDescent="0.3">
      <c r="I35" s="27"/>
      <c r="J35" s="28"/>
    </row>
    <row r="36" spans="1:10" ht="14.25" customHeight="1" x14ac:dyDescent="0.3">
      <c r="A36" s="32" t="s">
        <v>29</v>
      </c>
      <c r="B36" s="33"/>
      <c r="C36" s="33"/>
      <c r="D36" s="33"/>
      <c r="E36" s="33"/>
      <c r="F36" s="33"/>
      <c r="G36" s="34"/>
      <c r="I36" s="27"/>
      <c r="J36" s="28"/>
    </row>
    <row r="37" spans="1:10" ht="14.25" customHeight="1" x14ac:dyDescent="0.3">
      <c r="A37" s="35" t="s">
        <v>1</v>
      </c>
      <c r="B37" s="36"/>
      <c r="C37" s="36"/>
      <c r="D37" s="36"/>
      <c r="E37" s="36"/>
      <c r="F37" s="36"/>
      <c r="G37" s="36"/>
      <c r="I37" s="27"/>
      <c r="J37" s="28"/>
    </row>
    <row r="38" spans="1:10" ht="14.25" customHeight="1" x14ac:dyDescent="0.3">
      <c r="A38" s="1" t="s">
        <v>2</v>
      </c>
      <c r="B38" s="1" t="s">
        <v>3</v>
      </c>
      <c r="C38" s="2" t="s">
        <v>4</v>
      </c>
      <c r="D38" s="3" t="s">
        <v>5</v>
      </c>
      <c r="E38" s="4" t="s">
        <v>6</v>
      </c>
      <c r="F38" s="5" t="s">
        <v>7</v>
      </c>
      <c r="G38" s="4" t="s">
        <v>8</v>
      </c>
    </row>
    <row r="39" spans="1:10" ht="14.25" customHeight="1" x14ac:dyDescent="0.3">
      <c r="A39" s="29" t="s">
        <v>30</v>
      </c>
      <c r="B39" s="6" t="s">
        <v>10</v>
      </c>
      <c r="C39" s="7" t="s">
        <v>31</v>
      </c>
      <c r="D39" s="6">
        <v>40</v>
      </c>
      <c r="E39" s="8">
        <v>0.375</v>
      </c>
      <c r="F39" s="9">
        <f t="shared" ref="F39:F40" si="4">B47</f>
        <v>4616.3999999999996</v>
      </c>
      <c r="G39" s="10">
        <f t="shared" ref="G39:G43" si="5">F39*E39*D39</f>
        <v>69246</v>
      </c>
    </row>
    <row r="40" spans="1:10" ht="14.25" customHeight="1" x14ac:dyDescent="0.3">
      <c r="A40" s="30"/>
      <c r="B40" s="6" t="s">
        <v>10</v>
      </c>
      <c r="C40" s="7" t="s">
        <v>32</v>
      </c>
      <c r="D40" s="6">
        <v>120</v>
      </c>
      <c r="E40" s="8">
        <v>0.375</v>
      </c>
      <c r="F40" s="9">
        <f t="shared" si="4"/>
        <v>2000</v>
      </c>
      <c r="G40" s="10">
        <f t="shared" si="5"/>
        <v>90000</v>
      </c>
    </row>
    <row r="41" spans="1:10" ht="14.25" customHeight="1" x14ac:dyDescent="0.3">
      <c r="A41" s="30"/>
      <c r="B41" s="6" t="s">
        <v>10</v>
      </c>
      <c r="C41" s="7" t="s">
        <v>13</v>
      </c>
      <c r="D41" s="6">
        <v>3</v>
      </c>
      <c r="E41" s="8">
        <v>0.375</v>
      </c>
      <c r="F41" s="9">
        <f>2000</f>
        <v>2000</v>
      </c>
      <c r="G41" s="10">
        <f t="shared" si="5"/>
        <v>2250</v>
      </c>
    </row>
    <row r="42" spans="1:10" ht="14.25" customHeight="1" x14ac:dyDescent="0.3">
      <c r="A42" s="30"/>
      <c r="B42" s="6" t="s">
        <v>14</v>
      </c>
      <c r="C42" s="7" t="s">
        <v>15</v>
      </c>
      <c r="D42" s="6">
        <v>20</v>
      </c>
      <c r="E42" s="8">
        <v>1</v>
      </c>
      <c r="F42" s="9">
        <v>300</v>
      </c>
      <c r="G42" s="10">
        <f t="shared" si="5"/>
        <v>6000</v>
      </c>
    </row>
    <row r="43" spans="1:10" ht="14.25" customHeight="1" x14ac:dyDescent="0.3">
      <c r="A43" s="31"/>
      <c r="B43" s="6" t="s">
        <v>10</v>
      </c>
      <c r="C43" s="11" t="s">
        <v>16</v>
      </c>
      <c r="D43" s="6">
        <v>5</v>
      </c>
      <c r="E43" s="8">
        <v>1</v>
      </c>
      <c r="F43" s="9">
        <f>B48</f>
        <v>2000</v>
      </c>
      <c r="G43" s="10">
        <f t="shared" si="5"/>
        <v>10000</v>
      </c>
    </row>
    <row r="44" spans="1:10" ht="14.25" customHeight="1" x14ac:dyDescent="0.3">
      <c r="A44" s="12" t="s">
        <v>17</v>
      </c>
      <c r="B44" s="13"/>
      <c r="C44" s="14" t="s">
        <v>18</v>
      </c>
      <c r="D44" s="15">
        <f>SUM(D39:D43)</f>
        <v>188</v>
      </c>
      <c r="E44" s="15" t="s">
        <v>18</v>
      </c>
      <c r="F44" s="13" t="s">
        <v>18</v>
      </c>
      <c r="G44" s="16">
        <f>SUM(G39:G43)</f>
        <v>177496</v>
      </c>
    </row>
    <row r="45" spans="1:10" ht="14.25" customHeight="1" x14ac:dyDescent="0.3">
      <c r="A45" s="17"/>
      <c r="B45" s="17"/>
      <c r="C45" s="18"/>
      <c r="D45" s="17"/>
      <c r="E45" s="18"/>
      <c r="F45" s="18"/>
      <c r="G45" s="18"/>
    </row>
    <row r="46" spans="1:10" ht="14.25" customHeight="1" x14ac:dyDescent="0.3">
      <c r="A46" s="12" t="s">
        <v>19</v>
      </c>
      <c r="B46" s="19"/>
      <c r="C46" s="17"/>
      <c r="D46" s="20" t="s">
        <v>20</v>
      </c>
      <c r="E46" s="21">
        <v>89</v>
      </c>
      <c r="F46" s="22"/>
      <c r="G46" s="23">
        <f>G44-(G44/100*E46)</f>
        <v>19524.559999999998</v>
      </c>
    </row>
    <row r="47" spans="1:10" ht="14.25" customHeight="1" x14ac:dyDescent="0.3">
      <c r="A47" s="19" t="s">
        <v>21</v>
      </c>
      <c r="B47" s="24">
        <v>4616.3999999999996</v>
      </c>
      <c r="C47" s="18"/>
      <c r="D47" s="18"/>
      <c r="E47" s="18"/>
      <c r="F47" s="18"/>
      <c r="G47" s="18"/>
    </row>
    <row r="48" spans="1:10" ht="14.25" customHeight="1" x14ac:dyDescent="0.3">
      <c r="A48" s="19" t="s">
        <v>22</v>
      </c>
      <c r="B48" s="24">
        <v>2000</v>
      </c>
      <c r="C48" s="18"/>
      <c r="D48" s="18"/>
      <c r="E48" s="18"/>
      <c r="F48" s="18"/>
      <c r="G48" s="18"/>
    </row>
    <row r="49" spans="1:11" ht="14.25" customHeight="1" x14ac:dyDescent="0.3">
      <c r="A49" s="19" t="s">
        <v>23</v>
      </c>
      <c r="B49" s="24">
        <v>300</v>
      </c>
    </row>
    <row r="50" spans="1:11" ht="14.25" customHeight="1" x14ac:dyDescent="0.3">
      <c r="A50" s="19" t="s">
        <v>24</v>
      </c>
      <c r="B50" s="24">
        <v>148</v>
      </c>
    </row>
    <row r="51" spans="1:11" ht="14.25" customHeight="1" x14ac:dyDescent="0.3">
      <c r="A51" s="19" t="s">
        <v>25</v>
      </c>
      <c r="B51" s="24">
        <f>B47/6</f>
        <v>769.4</v>
      </c>
    </row>
    <row r="52" spans="1:11" ht="14.25" customHeight="1" x14ac:dyDescent="0.3"/>
    <row r="53" spans="1:11" s="37" customFormat="1" ht="15.6" x14ac:dyDescent="0.3">
      <c r="A53" t="s">
        <v>33</v>
      </c>
      <c r="D53" s="38"/>
      <c r="E53" s="38"/>
      <c r="F53" s="38"/>
      <c r="G53" s="38"/>
      <c r="H53" s="38"/>
      <c r="I53" s="38"/>
      <c r="J53" s="38"/>
      <c r="K53" s="38"/>
    </row>
    <row r="54" spans="1:11" ht="14.25" customHeight="1" x14ac:dyDescent="0.3"/>
    <row r="55" spans="1:11" ht="14.25" customHeight="1" x14ac:dyDescent="0.3"/>
    <row r="56" spans="1:11" ht="14.25" customHeight="1" x14ac:dyDescent="0.3"/>
    <row r="57" spans="1:11" ht="14.25" customHeight="1" x14ac:dyDescent="0.3"/>
    <row r="58" spans="1:11" ht="14.25" customHeight="1" x14ac:dyDescent="0.3"/>
    <row r="59" spans="1:11" ht="14.25" customHeight="1" x14ac:dyDescent="0.3"/>
    <row r="60" spans="1:11" ht="14.25" customHeight="1" x14ac:dyDescent="0.3"/>
    <row r="61" spans="1:11" ht="14.25" customHeight="1" x14ac:dyDescent="0.3"/>
    <row r="62" spans="1:11" ht="14.25" customHeight="1" x14ac:dyDescent="0.3"/>
    <row r="63" spans="1:11" ht="14.25" customHeight="1" x14ac:dyDescent="0.3"/>
    <row r="64" spans="1:11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9">
    <mergeCell ref="A21:A25"/>
    <mergeCell ref="A39:A43"/>
    <mergeCell ref="A1:G1"/>
    <mergeCell ref="A2:G2"/>
    <mergeCell ref="A4:A8"/>
    <mergeCell ref="A18:G18"/>
    <mergeCell ref="A19:G19"/>
    <mergeCell ref="A36:G36"/>
    <mergeCell ref="A37:G37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Joyce Luque Bastos Berthaud</cp:lastModifiedBy>
  <dcterms:created xsi:type="dcterms:W3CDTF">2023-11-09T20:49:50Z</dcterms:created>
  <dcterms:modified xsi:type="dcterms:W3CDTF">2025-07-10T13:44:53Z</dcterms:modified>
</cp:coreProperties>
</file>